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ryamt/Desktop/McMaster/Lab/1D03/Lab3/"/>
    </mc:Choice>
  </mc:AlternateContent>
  <xr:revisionPtr revIDLastSave="0" documentId="13_ncr:1_{A5792CEC-26F6-2346-91A0-85A2BB2FA7FC}" xr6:coauthVersionLast="47" xr6:coauthVersionMax="47" xr10:uidLastSave="{00000000-0000-0000-0000-000000000000}"/>
  <bookViews>
    <workbookView xWindow="0" yWindow="720" windowWidth="29400" windowHeight="18400" xr2:uid="{00000000-000D-0000-FFFF-FFFF00000000}"/>
  </bookViews>
  <sheets>
    <sheet name="PART 2" sheetId="1" r:id="rId1"/>
    <sheet name="PART 3" sheetId="3" r:id="rId2"/>
    <sheet name="PART 4" sheetId="2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1" l="1"/>
  <c r="D17" i="1"/>
  <c r="H9" i="1"/>
  <c r="H10" i="1"/>
  <c r="H11" i="1"/>
  <c r="H12" i="1"/>
  <c r="H13" i="1"/>
  <c r="H14" i="1"/>
  <c r="E17" i="1"/>
  <c r="G10" i="1"/>
  <c r="G11" i="1"/>
  <c r="G12" i="1"/>
  <c r="G13" i="1"/>
  <c r="G14" i="1"/>
  <c r="A17" i="1"/>
  <c r="B17" i="1"/>
  <c r="D14" i="1"/>
  <c r="F14" i="1"/>
  <c r="A3" i="2"/>
  <c r="D3" i="2"/>
  <c r="F10" i="3"/>
  <c r="G10" i="3"/>
  <c r="C4" i="2"/>
  <c r="E4" i="2"/>
  <c r="F11" i="3"/>
  <c r="G11" i="3"/>
  <c r="C5" i="2"/>
  <c r="E5" i="2"/>
  <c r="F12" i="3"/>
  <c r="G12" i="3"/>
  <c r="C6" i="2"/>
  <c r="E6" i="2"/>
  <c r="F13" i="3"/>
  <c r="G13" i="3"/>
  <c r="C7" i="2"/>
  <c r="E7" i="2"/>
  <c r="F14" i="3"/>
  <c r="G14" i="3"/>
  <c r="C8" i="2"/>
  <c r="E8" i="2"/>
  <c r="F9" i="3"/>
  <c r="G9" i="3"/>
  <c r="C3" i="2"/>
  <c r="E3" i="2"/>
  <c r="A4" i="2"/>
  <c r="D4" i="2"/>
  <c r="A5" i="2"/>
  <c r="D5" i="2"/>
  <c r="A6" i="2"/>
  <c r="D6" i="2"/>
  <c r="A7" i="2"/>
  <c r="D7" i="2"/>
  <c r="A8" i="2"/>
  <c r="D8" i="2"/>
  <c r="B4" i="2"/>
  <c r="B5" i="2"/>
  <c r="B6" i="2"/>
  <c r="B7" i="2"/>
  <c r="B8" i="2"/>
  <c r="B3" i="2"/>
  <c r="D10" i="1"/>
  <c r="F10" i="1"/>
  <c r="D11" i="1"/>
  <c r="F11" i="1"/>
  <c r="D12" i="1"/>
  <c r="F12" i="1"/>
  <c r="D13" i="1"/>
  <c r="F13" i="1"/>
  <c r="D9" i="1"/>
  <c r="F9" i="1"/>
</calcChain>
</file>

<file path=xl/sharedStrings.xml><?xml version="1.0" encoding="utf-8"?>
<sst xmlns="http://schemas.openxmlformats.org/spreadsheetml/2006/main" count="35" uniqueCount="27">
  <si>
    <t>Hanging Mass (kg)</t>
  </si>
  <si>
    <t>Radius of shaft r (m)</t>
  </si>
  <si>
    <t>Uncertainty of r (m)</t>
  </si>
  <si>
    <t>Uncertainty of h (m)</t>
  </si>
  <si>
    <t>Uncertainty of time (s)</t>
  </si>
  <si>
    <t>Gravitational constant g (m/s^2)</t>
  </si>
  <si>
    <t>time (s)</t>
  </si>
  <si>
    <t>height (m)</t>
  </si>
  <si>
    <t>speed (m/s)</t>
  </si>
  <si>
    <t>Uncertainty speed (m/s)</t>
  </si>
  <si>
    <t>Angular speed (rad/s)</t>
  </si>
  <si>
    <t>Uncertainty, angular speed (rad/s)</t>
  </si>
  <si>
    <t>Moment of Inertia I(w,v,t) Method 2 (kgm^2)</t>
  </si>
  <si>
    <t>Moment of Inertia I(r,h,t) Method 1 (kgm^2)</t>
  </si>
  <si>
    <t>Standard Deviation of Method 2 I(w,v,t)</t>
  </si>
  <si>
    <t>Standard Deviation of Method 1 I(r,h,t)</t>
  </si>
  <si>
    <t>Distance from axis R (m)</t>
  </si>
  <si>
    <t>Moment of Inertita of mass Im (kgm^2)</t>
  </si>
  <si>
    <t>R  (   )</t>
  </si>
  <si>
    <t>R^2 (  )</t>
  </si>
  <si>
    <t xml:space="preserve">Im (  ) </t>
  </si>
  <si>
    <t xml:space="preserve">Log(R) </t>
  </si>
  <si>
    <t>Log(Im)</t>
  </si>
  <si>
    <t>Moment of Inertia of Crossbar Io from Method 2 (kgm^2)</t>
  </si>
  <si>
    <t>Moment of Inertia I(w,v,t), Method 2 (kgm^2)</t>
  </si>
  <si>
    <t>Average of Method 1 I(r,h,t)</t>
  </si>
  <si>
    <t>Average of Method 2 I(w,v,t)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</si>
</sst>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rgb="FF444444"/>
      <name val="Calibri"/>
      <family val="2"/>
      <charset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3" xfId="0" applyFont="1" applyBorder="1"/>
    <xf numFmtId="0" fontId="1" fillId="0" borderId="2" xfId="0" applyFont="1" applyBorder="1"/>
    <xf numFmtId="0" fontId="2" fillId="0" borderId="5" xfId="0" applyFont="1" applyBorder="1"/>
    <xf numFmtId="0" fontId="1" fillId="0" borderId="4" xfId="0" applyFont="1" applyBorder="1"/>
    <xf numFmtId="0" fontId="0" fillId="0" borderId="7" xfId="0" applyBorder="1"/>
    <xf numFmtId="0" fontId="1" fillId="0" borderId="6" xfId="0" applyFont="1" applyBorder="1"/>
    <xf numFmtId="0" fontId="2" fillId="0" borderId="0" xfId="0" applyFont="1"/>
    <xf numFmtId="0" fontId="3" fillId="0" borderId="0" xfId="0" applyFont="1"/>
    <xf numFmtId="0" fontId="0" fillId="0" borderId="4" xfId="0" applyBorder="1"/>
    <xf numFmtId="0" fontId="2" fillId="0" borderId="8" xfId="0" applyFont="1" applyBorder="1"/>
    <xf numFmtId="0" fontId="0" fillId="0" borderId="9" xfId="0" applyBorder="1"/>
    <xf numFmtId="0" fontId="2" fillId="0" borderId="10" xfId="0" applyFont="1" applyBorder="1"/>
    <xf numFmtId="0" fontId="2" fillId="0" borderId="11" xfId="0" applyFont="1" applyBorder="1"/>
    <xf numFmtId="0" fontId="1" fillId="0" borderId="12" xfId="0" applyFont="1" applyBorder="1"/>
    <xf numFmtId="0" fontId="4" fillId="0" borderId="0" xfId="0" applyFont="1" applyAlignment="1">
      <alignment wrapText="1"/>
    </xf>
    <xf numFmtId="0" fontId="0" fillId="0" borderId="14" xfId="0" applyBorder="1"/>
    <xf numFmtId="0" fontId="2" fillId="0" borderId="13" xfId="0" applyFont="1" applyBorder="1"/>
    <xf numFmtId="0" fontId="2" fillId="0" borderId="2" xfId="0" applyFont="1" applyBorder="1"/>
    <xf numFmtId="0" fontId="5" fillId="0" borderId="0" xfId="0" applyFont="1"/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/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8" xfId="0" applyBorder="1"/>
    <xf numFmtId="0" fontId="1" fillId="0" borderId="1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zoomScaleNormal="63" workbookViewId="0">
      <selection activeCell="B21" sqref="B21"/>
    </sheetView>
  </sheetViews>
  <sheetFormatPr baseColWidth="10" defaultColWidth="8.83203125" defaultRowHeight="15" x14ac:dyDescent="0.2"/>
  <cols>
    <col min="1" max="1" width="39.1640625" bestFit="1" customWidth="1"/>
    <col min="2" max="2" width="38.5" bestFit="1" customWidth="1"/>
    <col min="3" max="3" width="21.6640625" bestFit="1" customWidth="1"/>
    <col min="4" max="4" width="27.5" customWidth="1"/>
    <col min="5" max="5" width="25.6640625" customWidth="1"/>
    <col min="6" max="6" width="35.5" bestFit="1" customWidth="1"/>
    <col min="7" max="7" width="45.5" bestFit="1" customWidth="1"/>
    <col min="8" max="8" width="44.83203125" bestFit="1" customWidth="1"/>
    <col min="9" max="9" width="23" bestFit="1" customWidth="1"/>
    <col min="10" max="10" width="35.5" bestFit="1" customWidth="1"/>
    <col min="11" max="11" width="27.1640625" bestFit="1" customWidth="1"/>
    <col min="12" max="12" width="22.33203125" bestFit="1" customWidth="1"/>
    <col min="13" max="13" width="28" bestFit="1" customWidth="1"/>
  </cols>
  <sheetData>
    <row r="1" spans="1:19" ht="16" x14ac:dyDescent="0.2">
      <c r="A1" s="9"/>
      <c r="B1" s="9"/>
      <c r="C1" s="9"/>
      <c r="D1" s="9"/>
      <c r="E1" s="9"/>
      <c r="F1" s="9"/>
      <c r="G1" s="9"/>
      <c r="H1" s="9"/>
      <c r="I1" s="9"/>
      <c r="J1" s="10"/>
      <c r="K1" s="9"/>
      <c r="L1" s="9"/>
      <c r="M1" s="2"/>
      <c r="N1" s="1"/>
      <c r="O1" s="1"/>
      <c r="P1" s="1"/>
      <c r="Q1" s="1"/>
      <c r="R1" s="1"/>
    </row>
    <row r="2" spans="1:19" ht="16" x14ac:dyDescent="0.2">
      <c r="A2" s="2" t="s">
        <v>0</v>
      </c>
      <c r="B2" s="5" t="s">
        <v>1</v>
      </c>
      <c r="C2" s="5" t="s">
        <v>2</v>
      </c>
      <c r="D2" s="2" t="s">
        <v>3</v>
      </c>
      <c r="E2" s="3" t="s">
        <v>4</v>
      </c>
      <c r="F2" s="9"/>
      <c r="G2" s="9"/>
      <c r="H2" s="9"/>
      <c r="I2" s="9"/>
      <c r="J2" s="1"/>
      <c r="K2" s="1"/>
      <c r="L2" s="1"/>
      <c r="M2" s="1"/>
      <c r="N2" s="1"/>
      <c r="O2" s="1"/>
      <c r="P2" s="1"/>
      <c r="Q2" s="1"/>
    </row>
    <row r="3" spans="1:19" ht="16" x14ac:dyDescent="0.2">
      <c r="A3" s="1"/>
      <c r="B3" s="6"/>
      <c r="C3" s="6"/>
      <c r="D3" s="1"/>
      <c r="E3" s="4"/>
      <c r="F3" s="9"/>
      <c r="G3" s="9"/>
      <c r="H3" s="9"/>
      <c r="I3" s="10"/>
      <c r="J3" s="1"/>
      <c r="K3" s="1"/>
      <c r="L3" s="1"/>
      <c r="M3" s="1"/>
      <c r="N3" s="1"/>
      <c r="O3" s="1"/>
      <c r="P3" s="1"/>
      <c r="Q3" s="1"/>
    </row>
    <row r="4" spans="1:19" ht="16" x14ac:dyDescent="0.2">
      <c r="A4" s="9"/>
      <c r="B4" s="9"/>
      <c r="C4" s="17"/>
      <c r="D4" s="9"/>
      <c r="E4" s="9"/>
      <c r="F4" s="9"/>
      <c r="G4" s="9"/>
      <c r="H4" s="9"/>
      <c r="I4" s="9"/>
      <c r="J4" s="1"/>
      <c r="K4" s="1"/>
      <c r="L4" s="1"/>
      <c r="M4" s="1"/>
      <c r="N4" s="1"/>
      <c r="O4" s="1"/>
      <c r="P4" s="1"/>
      <c r="Q4" s="1"/>
      <c r="R4" s="1"/>
    </row>
    <row r="5" spans="1:19" ht="16" x14ac:dyDescent="0.2">
      <c r="A5" s="12" t="s">
        <v>5</v>
      </c>
      <c r="B5" s="15"/>
      <c r="C5" s="9"/>
      <c r="D5" s="9"/>
      <c r="E5" s="9"/>
      <c r="F5" s="9"/>
      <c r="G5" s="9"/>
      <c r="H5" s="9"/>
      <c r="I5" s="9"/>
      <c r="J5" s="1"/>
      <c r="K5" s="1"/>
      <c r="L5" s="1"/>
      <c r="M5" s="1"/>
      <c r="N5" s="1"/>
      <c r="O5" s="1"/>
      <c r="P5" s="1"/>
      <c r="Q5" s="1"/>
      <c r="R5" s="1"/>
    </row>
    <row r="6" spans="1:19" ht="16" x14ac:dyDescent="0.2">
      <c r="A6" s="14">
        <v>9.81</v>
      </c>
      <c r="B6" s="16"/>
      <c r="C6" s="9"/>
      <c r="D6" s="9"/>
      <c r="E6" s="9"/>
      <c r="F6" s="9"/>
      <c r="G6" s="9"/>
      <c r="H6" s="9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9" ht="16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9" ht="17" thickBot="1" x14ac:dyDescent="0.25">
      <c r="A8" s="2" t="s">
        <v>6</v>
      </c>
      <c r="B8" s="5" t="s">
        <v>7</v>
      </c>
      <c r="C8" s="9" t="s">
        <v>8</v>
      </c>
      <c r="D8" s="5" t="s">
        <v>9</v>
      </c>
      <c r="E8" s="5" t="s">
        <v>10</v>
      </c>
      <c r="F8" s="5" t="s">
        <v>11</v>
      </c>
      <c r="G8" s="2" t="s">
        <v>13</v>
      </c>
      <c r="H8" s="12" t="s">
        <v>12</v>
      </c>
      <c r="I8" s="20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6" x14ac:dyDescent="0.2">
      <c r="A9" s="28"/>
      <c r="B9" s="29"/>
      <c r="C9" s="32"/>
      <c r="D9" s="7" t="e">
        <f>SQRT(4/(A9*A9)*$D$3*$D$3+(4*B9*B9/POWER(A9,4)*POWER($E$3,2)))</f>
        <v>#DIV/0!</v>
      </c>
      <c r="E9" s="27"/>
      <c r="F9" s="30" t="e">
        <f>SQRT(D9*D9/POWER($B$3,2)+(C9*C9/POWER($B$3,4))*POWER($C$3,2))</f>
        <v>#DIV/0!</v>
      </c>
      <c r="G9" s="1" t="e">
        <f t="shared" ref="G9:G14" si="0">$A$3*POWER($B$3,2)*($A$6*POWER(A9,2)/(2*B9)-1)</f>
        <v>#DIV/0!</v>
      </c>
      <c r="H9" s="13" t="e">
        <f t="shared" ref="H9:H14" si="1">2*$A$3/(E9*E9)*($A$6*B9-C9*C9/2)</f>
        <v>#DIV/0!</v>
      </c>
      <c r="I9" s="4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6" x14ac:dyDescent="0.2">
      <c r="A10" s="23"/>
      <c r="B10" s="27"/>
      <c r="C10" s="33"/>
      <c r="D10" s="11" t="e">
        <f t="shared" ref="D10:D13" si="2">SQRT(4/(A10*A10)*$D$3*$D$3+(4*B10*B10/POWER(A10,4)*POWER($E$3,2)))</f>
        <v>#DIV/0!</v>
      </c>
      <c r="E10" s="27"/>
      <c r="F10" s="18" t="e">
        <f t="shared" ref="F10:F13" si="3">SQRT(D10*D10/POWER($B$3,2)+(C10*C10/POWER($B$3,4))*POWER($C$3,2))</f>
        <v>#DIV/0!</v>
      </c>
      <c r="G10" s="1" t="e">
        <f t="shared" si="0"/>
        <v>#DIV/0!</v>
      </c>
      <c r="H10" s="13" t="e">
        <f t="shared" si="1"/>
        <v>#DIV/0!</v>
      </c>
      <c r="I10" s="4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6" x14ac:dyDescent="0.2">
      <c r="A11" s="23"/>
      <c r="B11" s="27"/>
      <c r="C11" s="33"/>
      <c r="D11" s="11" t="e">
        <f t="shared" si="2"/>
        <v>#DIV/0!</v>
      </c>
      <c r="E11" s="27"/>
      <c r="F11" s="18" t="e">
        <f t="shared" si="3"/>
        <v>#DIV/0!</v>
      </c>
      <c r="G11" s="1" t="e">
        <f t="shared" si="0"/>
        <v>#DIV/0!</v>
      </c>
      <c r="H11" s="13" t="e">
        <f t="shared" si="1"/>
        <v>#DIV/0!</v>
      </c>
      <c r="I11" s="4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6" x14ac:dyDescent="0.2">
      <c r="A12" s="23"/>
      <c r="B12" s="27"/>
      <c r="C12" s="33"/>
      <c r="D12" s="11" t="e">
        <f t="shared" si="2"/>
        <v>#DIV/0!</v>
      </c>
      <c r="E12" s="27"/>
      <c r="F12" s="18" t="e">
        <f t="shared" si="3"/>
        <v>#DIV/0!</v>
      </c>
      <c r="G12" s="1" t="e">
        <f t="shared" si="0"/>
        <v>#DIV/0!</v>
      </c>
      <c r="H12" s="13" t="e">
        <f t="shared" si="1"/>
        <v>#DIV/0!</v>
      </c>
      <c r="I12" s="4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6" x14ac:dyDescent="0.2">
      <c r="A13" s="23"/>
      <c r="B13" s="27"/>
      <c r="C13" s="33"/>
      <c r="D13" s="11" t="e">
        <f t="shared" si="2"/>
        <v>#DIV/0!</v>
      </c>
      <c r="E13" s="27"/>
      <c r="F13" s="18" t="e">
        <f t="shared" si="3"/>
        <v>#DIV/0!</v>
      </c>
      <c r="G13" s="1" t="e">
        <f t="shared" si="0"/>
        <v>#DIV/0!</v>
      </c>
      <c r="H13" s="13" t="e">
        <f t="shared" si="1"/>
        <v>#DIV/0!</v>
      </c>
      <c r="I13" s="4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6" x14ac:dyDescent="0.2">
      <c r="A14" s="31"/>
      <c r="C14" s="33"/>
      <c r="D14" s="11" t="e">
        <f t="shared" ref="D14" si="4">SQRT(4/(A14*A14)*$D$3*$D$3+(4*B14*B14/POWER(A14,4)*POWER($E$3,2)))</f>
        <v>#DIV/0!</v>
      </c>
      <c r="E14" s="27"/>
      <c r="F14" s="18" t="e">
        <f t="shared" ref="F14" si="5">SQRT(D14*D14/POWER($B$3,2)+(C14*C14/POWER($B$3,4))*POWER($C$3,2))</f>
        <v>#DIV/0!</v>
      </c>
      <c r="G14" s="1" t="e">
        <f t="shared" si="0"/>
        <v>#DIV/0!</v>
      </c>
      <c r="H14" s="13" t="e">
        <f t="shared" si="1"/>
        <v>#DIV/0!</v>
      </c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9" ht="16" x14ac:dyDescent="0.2">
      <c r="A15" s="1"/>
      <c r="B15" s="1"/>
      <c r="C15" s="9"/>
      <c r="D15" s="1"/>
      <c r="E15" s="1"/>
      <c r="F15" s="1"/>
      <c r="G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9" ht="16" x14ac:dyDescent="0.2">
      <c r="A16" s="2" t="s">
        <v>15</v>
      </c>
      <c r="B16" s="19" t="s">
        <v>14</v>
      </c>
      <c r="D16" s="25" t="s">
        <v>25</v>
      </c>
      <c r="E16" s="25" t="s">
        <v>26</v>
      </c>
      <c r="I16" s="1"/>
      <c r="J16" s="1"/>
    </row>
    <row r="17" spans="1:9" ht="16" x14ac:dyDescent="0.2">
      <c r="A17" t="e">
        <f>STDEV(G9:G14)</f>
        <v>#DIV/0!</v>
      </c>
      <c r="B17" s="18" t="e">
        <f>STDEV(H9:H14)</f>
        <v>#DIV/0!</v>
      </c>
      <c r="D17" t="e">
        <f>AVERAGE(G9:G14)</f>
        <v>#DIV/0!</v>
      </c>
      <c r="E17" s="26" t="e">
        <f>AVERAGE(H9:H14)</f>
        <v>#DIV/0!</v>
      </c>
      <c r="I17" s="1"/>
    </row>
    <row r="18" spans="1:9" ht="16" x14ac:dyDescent="0.2">
      <c r="I18" s="1"/>
    </row>
    <row r="19" spans="1:9" x14ac:dyDescent="0.2">
      <c r="A19" s="21"/>
    </row>
    <row r="20" spans="1:9" x14ac:dyDescent="0.2">
      <c r="D20" s="21"/>
      <c r="G20" s="21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6"/>
  <sheetViews>
    <sheetView zoomScale="111" workbookViewId="0">
      <selection activeCell="D3" sqref="D3"/>
    </sheetView>
  </sheetViews>
  <sheetFormatPr baseColWidth="10" defaultColWidth="8.83203125" defaultRowHeight="15" x14ac:dyDescent="0.2"/>
  <cols>
    <col min="1" max="1" width="32" bestFit="1" customWidth="1"/>
    <col min="2" max="2" width="20.5" bestFit="1" customWidth="1"/>
    <col min="3" max="3" width="22.5" bestFit="1" customWidth="1"/>
    <col min="4" max="4" width="54.1640625" customWidth="1"/>
    <col min="5" max="5" width="22.5" bestFit="1" customWidth="1"/>
    <col min="6" max="7" width="44.5" bestFit="1" customWidth="1"/>
    <col min="8" max="8" width="43.83203125" bestFit="1" customWidth="1"/>
    <col min="9" max="9" width="22.33203125" bestFit="1" customWidth="1"/>
  </cols>
  <sheetData>
    <row r="2" spans="1:9" ht="16" x14ac:dyDescent="0.2">
      <c r="A2" s="2" t="s">
        <v>0</v>
      </c>
      <c r="B2" s="2" t="s">
        <v>3</v>
      </c>
      <c r="C2" s="3" t="s">
        <v>4</v>
      </c>
      <c r="D2" s="3" t="s">
        <v>23</v>
      </c>
      <c r="E2" s="9"/>
      <c r="F2" s="9"/>
      <c r="G2" s="9"/>
    </row>
    <row r="3" spans="1:9" ht="16" x14ac:dyDescent="0.2">
      <c r="A3" s="1"/>
      <c r="B3" s="1"/>
      <c r="C3" s="4"/>
      <c r="D3" s="8"/>
      <c r="E3" s="9"/>
      <c r="F3" s="9"/>
      <c r="G3" s="10"/>
    </row>
    <row r="4" spans="1:9" ht="16" x14ac:dyDescent="0.2">
      <c r="A4" s="9"/>
      <c r="B4" s="9"/>
      <c r="C4" s="17"/>
      <c r="D4" s="9"/>
      <c r="E4" s="9"/>
      <c r="F4" s="9"/>
      <c r="G4" s="9"/>
      <c r="H4" s="9"/>
      <c r="I4" s="9"/>
    </row>
    <row r="5" spans="1:9" ht="16" x14ac:dyDescent="0.2">
      <c r="A5" s="12" t="s">
        <v>5</v>
      </c>
      <c r="B5" s="15"/>
      <c r="C5" s="9"/>
      <c r="D5" s="9"/>
      <c r="E5" s="9"/>
      <c r="F5" s="9"/>
      <c r="G5" s="9"/>
      <c r="H5" s="9"/>
      <c r="I5" s="9"/>
    </row>
    <row r="6" spans="1:9" ht="16" x14ac:dyDescent="0.2">
      <c r="A6" s="14">
        <v>9.81</v>
      </c>
      <c r="B6" s="16"/>
      <c r="C6" s="9"/>
      <c r="D6" s="9"/>
      <c r="E6" s="9"/>
      <c r="F6" s="9"/>
      <c r="G6" s="9"/>
      <c r="H6" s="9"/>
      <c r="I6" s="1"/>
    </row>
    <row r="7" spans="1:9" ht="16" x14ac:dyDescent="0.2">
      <c r="A7" s="1"/>
      <c r="B7" s="1"/>
      <c r="C7" s="1"/>
      <c r="D7" s="1"/>
      <c r="E7" s="1"/>
      <c r="F7" s="1"/>
      <c r="G7" s="1"/>
      <c r="H7" s="1"/>
      <c r="I7" s="1"/>
    </row>
    <row r="8" spans="1:9" ht="17" thickBot="1" x14ac:dyDescent="0.25">
      <c r="A8" s="19" t="s">
        <v>16</v>
      </c>
      <c r="B8" s="2" t="s">
        <v>6</v>
      </c>
      <c r="C8" s="5" t="s">
        <v>7</v>
      </c>
      <c r="D8" s="2" t="s">
        <v>8</v>
      </c>
      <c r="E8" s="2" t="s">
        <v>10</v>
      </c>
      <c r="F8" s="2" t="s">
        <v>24</v>
      </c>
      <c r="G8" s="3" t="s">
        <v>17</v>
      </c>
    </row>
    <row r="9" spans="1:9" ht="16" x14ac:dyDescent="0.2">
      <c r="A9" s="22"/>
      <c r="C9" s="7"/>
      <c r="D9" s="7"/>
      <c r="E9" s="7"/>
      <c r="F9" s="13" t="e">
        <f t="shared" ref="F9:F14" si="0">2*$A$3/(E9*E9)*($A$6*C9-D9*D9/2)</f>
        <v>#DIV/0!</v>
      </c>
      <c r="G9" s="1" t="e">
        <f>F9-$D$3</f>
        <v>#DIV/0!</v>
      </c>
    </row>
    <row r="10" spans="1:9" ht="16" x14ac:dyDescent="0.2">
      <c r="A10" s="23"/>
      <c r="C10" s="11"/>
      <c r="D10" s="11"/>
      <c r="E10" s="11"/>
      <c r="F10" s="13" t="e">
        <f t="shared" si="0"/>
        <v>#DIV/0!</v>
      </c>
      <c r="G10" s="1" t="e">
        <f t="shared" ref="G10:G14" si="1">F10-$D$3</f>
        <v>#DIV/0!</v>
      </c>
    </row>
    <row r="11" spans="1:9" ht="16" x14ac:dyDescent="0.2">
      <c r="A11" s="23"/>
      <c r="C11" s="11"/>
      <c r="D11" s="11"/>
      <c r="E11" s="11"/>
      <c r="F11" s="13" t="e">
        <f t="shared" si="0"/>
        <v>#DIV/0!</v>
      </c>
      <c r="G11" s="1" t="e">
        <f t="shared" si="1"/>
        <v>#DIV/0!</v>
      </c>
    </row>
    <row r="12" spans="1:9" ht="16" x14ac:dyDescent="0.2">
      <c r="A12" s="23"/>
      <c r="C12" s="11"/>
      <c r="D12" s="11"/>
      <c r="E12" s="11"/>
      <c r="F12" s="13" t="e">
        <f t="shared" si="0"/>
        <v>#DIV/0!</v>
      </c>
      <c r="G12" s="1" t="e">
        <f t="shared" si="1"/>
        <v>#DIV/0!</v>
      </c>
    </row>
    <row r="13" spans="1:9" ht="16" x14ac:dyDescent="0.2">
      <c r="A13" s="23"/>
      <c r="C13" s="11"/>
      <c r="D13" s="11"/>
      <c r="E13" s="11"/>
      <c r="F13" s="13" t="e">
        <f t="shared" si="0"/>
        <v>#DIV/0!</v>
      </c>
      <c r="G13" s="1" t="e">
        <f t="shared" si="1"/>
        <v>#DIV/0!</v>
      </c>
    </row>
    <row r="14" spans="1:9" ht="16" x14ac:dyDescent="0.2">
      <c r="A14" s="23"/>
      <c r="B14" s="18"/>
      <c r="C14" s="11"/>
      <c r="D14" s="11"/>
      <c r="E14" s="11"/>
      <c r="F14" s="13" t="e">
        <f t="shared" si="0"/>
        <v>#DIV/0!</v>
      </c>
      <c r="G14" s="1" t="e">
        <f t="shared" si="1"/>
        <v>#DIV/0!</v>
      </c>
    </row>
    <row r="16" spans="1:9" x14ac:dyDescent="0.2">
      <c r="A16" s="24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76"/>
  <sheetViews>
    <sheetView zoomScale="150" zoomScaleNormal="100" zoomScalePageLayoutView="85" workbookViewId="0">
      <selection activeCell="S27" sqref="S27"/>
    </sheetView>
  </sheetViews>
  <sheetFormatPr baseColWidth="10" defaultColWidth="8.83203125" defaultRowHeight="15" x14ac:dyDescent="0.2"/>
  <cols>
    <col min="1" max="1" width="9.5" bestFit="1" customWidth="1"/>
    <col min="3" max="3" width="10.5" bestFit="1" customWidth="1"/>
    <col min="4" max="4" width="11.33203125" bestFit="1" customWidth="1"/>
    <col min="5" max="5" width="12.83203125" bestFit="1" customWidth="1"/>
    <col min="7" max="7" width="9.5" bestFit="1" customWidth="1"/>
  </cols>
  <sheetData>
    <row r="1" spans="1:25" ht="1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6" x14ac:dyDescent="0.2">
      <c r="A2" s="2" t="s">
        <v>18</v>
      </c>
      <c r="B2" s="5" t="s">
        <v>19</v>
      </c>
      <c r="C2" s="2" t="s">
        <v>20</v>
      </c>
      <c r="D2" s="5" t="s">
        <v>21</v>
      </c>
      <c r="E2" s="2" t="s">
        <v>22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6" x14ac:dyDescent="0.2">
      <c r="A3" s="1">
        <f>'PART 3'!A9</f>
        <v>0</v>
      </c>
      <c r="B3" s="6">
        <f>A3*A3</f>
        <v>0</v>
      </c>
      <c r="C3" s="1" t="e">
        <f>'PART 3'!G9</f>
        <v>#DIV/0!</v>
      </c>
      <c r="D3" s="6" t="e">
        <f>LOG(A3)</f>
        <v>#NUM!</v>
      </c>
      <c r="E3" s="1" t="e">
        <f>LOG(C3)</f>
        <v>#DIV/0!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6" x14ac:dyDescent="0.2">
      <c r="A4" s="1">
        <f>'PART 3'!A10</f>
        <v>0</v>
      </c>
      <c r="B4" s="6">
        <f t="shared" ref="B4:B8" si="0">A4*A4</f>
        <v>0</v>
      </c>
      <c r="C4" s="1" t="e">
        <f>'PART 3'!G10</f>
        <v>#DIV/0!</v>
      </c>
      <c r="D4" s="6" t="e">
        <f t="shared" ref="D4:D8" si="1">LOG(A4)</f>
        <v>#NUM!</v>
      </c>
      <c r="E4" s="1" t="e">
        <f t="shared" ref="E4:E8" si="2">LOG(C4)</f>
        <v>#DIV/0!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6" x14ac:dyDescent="0.2">
      <c r="A5" s="1">
        <f>'PART 3'!A11</f>
        <v>0</v>
      </c>
      <c r="B5" s="6">
        <f t="shared" si="0"/>
        <v>0</v>
      </c>
      <c r="C5" s="1" t="e">
        <f>'PART 3'!G11</f>
        <v>#DIV/0!</v>
      </c>
      <c r="D5" s="6" t="e">
        <f t="shared" si="1"/>
        <v>#NUM!</v>
      </c>
      <c r="E5" s="1" t="e">
        <f t="shared" si="2"/>
        <v>#DIV/0!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6" x14ac:dyDescent="0.2">
      <c r="A6" s="1">
        <f>'PART 3'!A12</f>
        <v>0</v>
      </c>
      <c r="B6" s="6">
        <f t="shared" si="0"/>
        <v>0</v>
      </c>
      <c r="C6" s="1" t="e">
        <f>'PART 3'!G12</f>
        <v>#DIV/0!</v>
      </c>
      <c r="D6" s="6" t="e">
        <f t="shared" si="1"/>
        <v>#NUM!</v>
      </c>
      <c r="E6" s="1" t="e">
        <f t="shared" si="2"/>
        <v>#DIV/0!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6" x14ac:dyDescent="0.2">
      <c r="A7" s="1">
        <f>'PART 3'!A13</f>
        <v>0</v>
      </c>
      <c r="B7" s="6">
        <f t="shared" si="0"/>
        <v>0</v>
      </c>
      <c r="C7" s="1" t="e">
        <f>'PART 3'!G13</f>
        <v>#DIV/0!</v>
      </c>
      <c r="D7" s="6" t="e">
        <f t="shared" si="1"/>
        <v>#NUM!</v>
      </c>
      <c r="E7" s="1" t="e">
        <f t="shared" si="2"/>
        <v>#DIV/0!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6" x14ac:dyDescent="0.2">
      <c r="A8" s="1">
        <f>'PART 3'!A14</f>
        <v>0</v>
      </c>
      <c r="B8" s="6">
        <f t="shared" si="0"/>
        <v>0</v>
      </c>
      <c r="C8" s="1" t="e">
        <f>'PART 3'!G14</f>
        <v>#DIV/0!</v>
      </c>
      <c r="D8" s="6" t="e">
        <f t="shared" si="1"/>
        <v>#NUM!</v>
      </c>
      <c r="E8" s="1" t="e">
        <f t="shared" si="2"/>
        <v>#DIV/0!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6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6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6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6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6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6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6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6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6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6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6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6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6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6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6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6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6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6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6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6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6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6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6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6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6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6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6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6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6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6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6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6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6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930EBC7ABF8446BC7E5151F91F93F2" ma:contentTypeVersion="9" ma:contentTypeDescription="Create a new document." ma:contentTypeScope="" ma:versionID="37ba5754038677f2b374eb0224fc19fb">
  <xsd:schema xmlns:xsd="http://www.w3.org/2001/XMLSchema" xmlns:xs="http://www.w3.org/2001/XMLSchema" xmlns:p="http://schemas.microsoft.com/office/2006/metadata/properties" xmlns:ns2="ac1206c2-a08f-4af4-a3be-91d0160de0c0" targetNamespace="http://schemas.microsoft.com/office/2006/metadata/properties" ma:root="true" ma:fieldsID="da8785e6e8ab881edb31d811a90523aa" ns2:_="">
    <xsd:import namespace="ac1206c2-a08f-4af4-a3be-91d0160de0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1206c2-a08f-4af4-a3be-91d0160de0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3DDFD9-B335-44B9-82D2-6BDBDC91F45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D1C1D92-75D6-4193-A443-E96D18638E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198E98-8538-449E-9B17-D17994FC6F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1206c2-a08f-4af4-a3be-91d0160de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 2</vt:lpstr>
      <vt:lpstr>PART 3</vt:lpstr>
      <vt:lpstr>PART 4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Richards</dc:creator>
  <cp:lastModifiedBy> Physics 1029</cp:lastModifiedBy>
  <cp:revision/>
  <dcterms:created xsi:type="dcterms:W3CDTF">2021-06-09T15:32:28Z</dcterms:created>
  <dcterms:modified xsi:type="dcterms:W3CDTF">2024-05-17T17:35:20Z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0x01010041930EBC7ABF8446BC7E5151F91F93F2</vt:lpwstr>
  </property>
</Properties>
</file>