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antz\Desktop\"/>
    </mc:Choice>
  </mc:AlternateContent>
  <xr:revisionPtr revIDLastSave="0" documentId="13_ncr:1_{0CFDC733-0CC8-43E3-B46C-47942C34328A}" xr6:coauthVersionLast="47" xr6:coauthVersionMax="47" xr10:uidLastSave="{00000000-0000-0000-0000-000000000000}"/>
  <bookViews>
    <workbookView xWindow="0" yWindow="0" windowWidth="14400" windowHeight="63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B23" i="1" l="1"/>
  <c r="D23" i="1"/>
  <c r="C20" i="1" l="1"/>
  <c r="D9" i="1"/>
  <c r="D8" i="1"/>
  <c r="D10" i="1" l="1"/>
  <c r="D12" i="1" s="1"/>
  <c r="D25" i="1" s="1"/>
  <c r="B27" i="1" l="1"/>
  <c r="B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dderer</author>
  </authors>
  <commentList>
    <comment ref="D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dderer:</t>
        </r>
        <r>
          <rPr>
            <sz val="9"/>
            <color indexed="81"/>
            <rFont val="Tahoma"/>
            <family val="2"/>
          </rPr>
          <t xml:space="preserve">
11.5% added to direct teaching costs for MERCs
</t>
        </r>
      </text>
    </comment>
  </commentList>
</comments>
</file>

<file path=xl/sharedStrings.xml><?xml version="1.0" encoding="utf-8"?>
<sst xmlns="http://schemas.openxmlformats.org/spreadsheetml/2006/main" count="38" uniqueCount="38">
  <si>
    <t>Profit and Loss Statement (P&amp;L)</t>
  </si>
  <si>
    <t xml:space="preserve"> Academic Year:</t>
  </si>
  <si>
    <t>Funded</t>
  </si>
  <si>
    <t>Funding Status (Funded/Non-Funded)</t>
  </si>
  <si>
    <t>Directions:</t>
  </si>
  <si>
    <t>Non-Funded</t>
  </si>
  <si>
    <t>1. Choose from the drop down menu in cell C3 if the course is funded or non-funded</t>
  </si>
  <si>
    <t>Teaching Costs</t>
  </si>
  <si>
    <t>Total Cost</t>
  </si>
  <si>
    <t>2. In cell C6 enter total number of Teaching Contact Hours (TCH) hours for the course</t>
  </si>
  <si>
    <t>Total number of teaching hours</t>
  </si>
  <si>
    <t>3. In cell C7 enter the instructor hourly rate.  It is multiplied by 11.5% for mandatory employment related costs.</t>
  </si>
  <si>
    <t>Instructor hourly rate</t>
  </si>
  <si>
    <t>4. In cell C8 enter any supplies costs per student.  It may be offset by revenue in cell C22.</t>
  </si>
  <si>
    <t>Supplies (Variable  Costs)/student</t>
  </si>
  <si>
    <t>5. In cell C9 enter any total fixed costs for the course (eg. Space rental, etc.)</t>
  </si>
  <si>
    <t>Other Fixed Costs</t>
  </si>
  <si>
    <t>6. In cell C11 enter the percent margin you wish to make on the course</t>
  </si>
  <si>
    <t>Total
 Cost</t>
  </si>
  <si>
    <t>7. In cell C15 enter the total student contact hours for the course (will often match the TCHs in cell C6)</t>
  </si>
  <si>
    <t>Expected margin</t>
  </si>
  <si>
    <t>8. In cell C16, enter the number of students expected in the course</t>
  </si>
  <si>
    <t>Total Costs</t>
  </si>
  <si>
    <t>9. Cells C18-20 are updated to the 20/21 funded tuition and grant rates.</t>
  </si>
  <si>
    <t>10. If you selected Non-Funded in cell C3, enter the tuition rate you plan to charge per Student Contact Hour (SCH).</t>
  </si>
  <si>
    <t>Revenue:</t>
  </si>
  <si>
    <t>11. If you entered in an supplies costs in C8 and plan to charge the students a materials fee, enter this amount per student in cell C22.</t>
  </si>
  <si>
    <t>Number of sch's</t>
  </si>
  <si>
    <t>Number of students</t>
  </si>
  <si>
    <t>Once all variables are entered, the bottom bar (cells B26-D27) will turn red to show that the course will lose money or green to show it will turn a profit.</t>
  </si>
  <si>
    <t>You may change any of the variables (i.e. expected margin, number of students, or non-funded tuition rate) to help you make a decision on a course delivery.</t>
  </si>
  <si>
    <t>Funded Tuition Rate:</t>
  </si>
  <si>
    <t>*20/21 PT funded tuition net of holdback</t>
  </si>
  <si>
    <t>Funded Grant Rate:</t>
  </si>
  <si>
    <t>Total Funded Revenue/sch</t>
  </si>
  <si>
    <t>Non-Funded Tuition Rate/sch</t>
  </si>
  <si>
    <t>Material Fees/student</t>
  </si>
  <si>
    <t>Profit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</si>
</sst>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rgb="FFFF0000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ck">
        <color rgb="FFFF0000"/>
      </right>
      <top style="dotted">
        <color indexed="64"/>
      </top>
      <bottom/>
      <diagonal/>
    </border>
    <border>
      <left style="dotted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rgb="FFFF0000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 style="dotted">
        <color indexed="64"/>
      </bottom>
      <diagonal/>
    </border>
    <border>
      <left/>
      <right style="thick">
        <color auto="1"/>
      </right>
      <top/>
      <bottom/>
      <diagonal/>
    </border>
    <border>
      <left style="dotted">
        <color indexed="64"/>
      </left>
      <right style="thick">
        <color rgb="FFFF0000"/>
      </right>
      <top/>
      <bottom style="dotted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rgb="FFB2B2B2"/>
      </left>
      <right style="thin">
        <color rgb="FFB2B2B2"/>
      </right>
      <top style="thick">
        <color auto="1"/>
      </top>
      <bottom style="thin">
        <color rgb="FFB2B2B2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rgb="FF92D050"/>
      </right>
      <top style="dotted">
        <color indexed="64"/>
      </top>
      <bottom style="dotted">
        <color indexed="64"/>
      </bottom>
      <diagonal/>
    </border>
    <border>
      <left style="thick">
        <color rgb="FF92D050"/>
      </left>
      <right style="dotted">
        <color indexed="64"/>
      </right>
      <top style="dotted">
        <color indexed="64"/>
      </top>
      <bottom style="thick">
        <color rgb="FF92D050"/>
      </bottom>
      <diagonal/>
    </border>
    <border>
      <left style="dotted">
        <color indexed="64"/>
      </left>
      <right style="thick">
        <color rgb="FF92D050"/>
      </right>
      <top style="dotted">
        <color indexed="64"/>
      </top>
      <bottom style="thick">
        <color rgb="FF92D050"/>
      </bottom>
      <diagonal/>
    </border>
    <border>
      <left style="thick">
        <color rgb="FF92D050"/>
      </left>
      <right style="dotted">
        <color indexed="64"/>
      </right>
      <top style="thick">
        <color rgb="FF92D050"/>
      </top>
      <bottom style="dotted">
        <color indexed="64"/>
      </bottom>
      <diagonal/>
    </border>
    <border>
      <left style="dotted">
        <color indexed="64"/>
      </left>
      <right style="thick">
        <color rgb="FF92D050"/>
      </right>
      <top style="thick">
        <color rgb="FF92D050"/>
      </top>
      <bottom style="dotted">
        <color indexed="64"/>
      </bottom>
      <diagonal/>
    </border>
    <border>
      <left style="thick">
        <color rgb="FF92D050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rgb="FF92D050"/>
      </right>
      <top style="dotted">
        <color indexed="64"/>
      </top>
      <bottom/>
      <diagonal/>
    </border>
    <border>
      <left/>
      <right/>
      <top style="thin">
        <color rgb="FFB2B2B2"/>
      </top>
      <bottom style="thick">
        <color rgb="FFFF0000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</borders>
  <cellStyleXfs count="2">
    <xf numFmtId="0" fontId="0" fillId="0" borderId="0"/>
    <xf numFmtId="0" fontId="4" fillId="4" borderId="23" applyNumberFormat="0" applyFont="0" applyAlignment="0" applyProtection="0"/>
  </cellStyleXfs>
  <cellXfs count="55">
    <xf numFmtId="0" fontId="0" fillId="0" borderId="0" xfId="0"/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6" xfId="0" applyFont="1" applyBorder="1"/>
    <xf numFmtId="0" fontId="1" fillId="0" borderId="21" xfId="0" applyFont="1" applyBorder="1"/>
    <xf numFmtId="0" fontId="1" fillId="0" borderId="8" xfId="0" applyFont="1" applyBorder="1"/>
    <xf numFmtId="0" fontId="1" fillId="0" borderId="37" xfId="0" applyFont="1" applyBorder="1"/>
    <xf numFmtId="0" fontId="5" fillId="0" borderId="25" xfId="0" applyFont="1" applyBorder="1" applyAlignment="1">
      <alignment horizontal="right"/>
    </xf>
    <xf numFmtId="0" fontId="6" fillId="7" borderId="26" xfId="1" applyFont="1" applyFill="1" applyBorder="1" applyProtection="1">
      <protection locked="0"/>
    </xf>
    <xf numFmtId="0" fontId="1" fillId="0" borderId="25" xfId="0" applyFont="1" applyBorder="1"/>
    <xf numFmtId="0" fontId="1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9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7" borderId="2" xfId="0" applyFont="1" applyFill="1" applyBorder="1" applyProtection="1">
      <protection locked="0"/>
    </xf>
    <xf numFmtId="42" fontId="5" fillId="0" borderId="5" xfId="0" applyNumberFormat="1" applyFont="1" applyBorder="1"/>
    <xf numFmtId="0" fontId="5" fillId="0" borderId="15" xfId="0" applyFont="1" applyBorder="1" applyAlignment="1">
      <alignment horizontal="right"/>
    </xf>
    <xf numFmtId="0" fontId="5" fillId="7" borderId="16" xfId="0" applyFont="1" applyFill="1" applyBorder="1" applyProtection="1">
      <protection locked="0"/>
    </xf>
    <xf numFmtId="42" fontId="5" fillId="0" borderId="13" xfId="0" applyNumberFormat="1" applyFont="1" applyBorder="1"/>
    <xf numFmtId="42" fontId="5" fillId="0" borderId="12" xfId="0" applyNumberFormat="1" applyFont="1" applyBorder="1"/>
    <xf numFmtId="0" fontId="5" fillId="0" borderId="17" xfId="0" applyFont="1" applyBorder="1" applyAlignment="1">
      <alignment horizontal="right"/>
    </xf>
    <xf numFmtId="9" fontId="5" fillId="7" borderId="18" xfId="0" applyNumberFormat="1" applyFont="1" applyFill="1" applyBorder="1" applyProtection="1">
      <protection locked="0"/>
    </xf>
    <xf numFmtId="0" fontId="5" fillId="0" borderId="14" xfId="0" applyFont="1" applyBorder="1"/>
    <xf numFmtId="166" fontId="9" fillId="0" borderId="9" xfId="0" applyNumberFormat="1" applyFont="1" applyBorder="1"/>
    <xf numFmtId="0" fontId="5" fillId="0" borderId="29" xfId="0" applyFont="1" applyBorder="1" applyAlignment="1">
      <alignment horizontal="right"/>
    </xf>
    <xf numFmtId="0" fontId="5" fillId="7" borderId="30" xfId="0" applyFont="1" applyFill="1" applyBorder="1" applyProtection="1">
      <protection locked="0"/>
    </xf>
    <xf numFmtId="0" fontId="5" fillId="0" borderId="31" xfId="0" applyFont="1" applyBorder="1" applyAlignment="1">
      <alignment horizontal="right"/>
    </xf>
    <xf numFmtId="0" fontId="5" fillId="7" borderId="32" xfId="0" applyFont="1" applyFill="1" applyBorder="1" applyProtection="1">
      <protection locked="0"/>
    </xf>
    <xf numFmtId="0" fontId="5" fillId="0" borderId="0" xfId="0" applyFont="1" applyAlignment="1">
      <alignment horizontal="right"/>
    </xf>
    <xf numFmtId="0" fontId="5" fillId="0" borderId="33" xfId="0" applyFont="1" applyBorder="1" applyAlignment="1">
      <alignment horizontal="right"/>
    </xf>
    <xf numFmtId="165" fontId="5" fillId="0" borderId="34" xfId="0" applyNumberFormat="1" applyFont="1" applyBorder="1"/>
    <xf numFmtId="165" fontId="5" fillId="0" borderId="30" xfId="0" applyNumberFormat="1" applyFont="1" applyBorder="1"/>
    <xf numFmtId="0" fontId="5" fillId="0" borderId="35" xfId="0" applyFont="1" applyBorder="1" applyAlignment="1">
      <alignment horizontal="right"/>
    </xf>
    <xf numFmtId="164" fontId="5" fillId="7" borderId="36" xfId="0" applyNumberFormat="1" applyFont="1" applyFill="1" applyBorder="1" applyProtection="1">
      <protection locked="0"/>
    </xf>
    <xf numFmtId="0" fontId="9" fillId="5" borderId="27" xfId="0" applyFont="1" applyFill="1" applyBorder="1" applyAlignment="1">
      <alignment horizontal="right"/>
    </xf>
    <xf numFmtId="0" fontId="5" fillId="5" borderId="28" xfId="0" applyFont="1" applyFill="1" applyBorder="1"/>
    <xf numFmtId="165" fontId="9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/>
    <xf numFmtId="0" fontId="5" fillId="3" borderId="7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8" borderId="0" xfId="0" applyFont="1" applyFill="1" applyAlignment="1">
      <alignment horizontal="left" wrapText="1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left"/>
    </xf>
    <xf numFmtId="0" fontId="9" fillId="5" borderId="3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5" fillId="0" borderId="10" xfId="0" applyFont="1" applyBorder="1" applyAlignment="1">
      <alignment horizontal="right" wrapText="1"/>
    </xf>
    <xf numFmtId="0" fontId="5" fillId="0" borderId="19" xfId="0" applyFont="1" applyBorder="1" applyAlignment="1">
      <alignment horizontal="right"/>
    </xf>
    <xf numFmtId="42" fontId="5" fillId="0" borderId="13" xfId="0" applyNumberFormat="1" applyFont="1" applyBorder="1" applyAlignment="1">
      <alignment horizontal="right"/>
    </xf>
    <xf numFmtId="42" fontId="5" fillId="0" borderId="22" xfId="0" applyNumberFormat="1" applyFont="1" applyBorder="1" applyAlignment="1">
      <alignment horizontal="right"/>
    </xf>
  </cellXfs>
  <cellStyles count="2">
    <cellStyle name="Normal" xfId="0" builtinId="0"/>
    <cellStyle name="Note" xfId="1" builtinId="10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66FF66"/>
      <color rgb="FFFFFFCC"/>
      <color rgb="FF008000"/>
      <color rgb="FFFF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7"/>
  <sheetViews>
    <sheetView tabSelected="1" workbookViewId="0">
      <selection activeCell="H16" sqref="H16"/>
    </sheetView>
  </sheetViews>
  <sheetFormatPr defaultColWidth="9.140625" defaultRowHeight="15.6"/>
  <cols>
    <col min="1" max="1" width="2.28515625" style="3" customWidth="1"/>
    <col min="2" max="2" width="35.28515625" style="3" customWidth="1"/>
    <col min="3" max="3" width="14" style="3" bestFit="1" customWidth="1"/>
    <col min="4" max="4" width="27.28515625" style="3" customWidth="1"/>
    <col min="5" max="5" width="15.28515625" style="3" hidden="1" customWidth="1"/>
    <col min="6" max="6" width="11.85546875" style="3" customWidth="1"/>
    <col min="7" max="7" width="29.140625" style="3" customWidth="1"/>
    <col min="8" max="8" width="6.28515625" style="3" customWidth="1"/>
    <col min="9" max="18" width="9.140625" style="3"/>
    <col min="19" max="19" width="0" style="3" hidden="1" customWidth="1"/>
    <col min="20" max="16384" width="9.140625" style="3"/>
  </cols>
  <sheetData>
    <row r="1" spans="2:19">
      <c r="B1" s="43" t="s">
        <v>0</v>
      </c>
      <c r="C1" s="43"/>
      <c r="D1" s="43"/>
      <c r="E1" s="1"/>
      <c r="F1" s="2"/>
    </row>
    <row r="2" spans="2:19" ht="15.95" thickBot="1">
      <c r="B2" s="44" t="s">
        <v>1</v>
      </c>
      <c r="C2" s="44"/>
      <c r="D2" s="44"/>
      <c r="E2" s="4"/>
      <c r="S2" s="3" t="s">
        <v>2</v>
      </c>
    </row>
    <row r="3" spans="2:19" ht="15.95" thickTop="1">
      <c r="B3" s="8" t="s">
        <v>3</v>
      </c>
      <c r="C3" s="9"/>
      <c r="D3" s="10"/>
      <c r="E3" s="5"/>
      <c r="G3" s="40" t="s">
        <v>4</v>
      </c>
      <c r="S3" s="3" t="s">
        <v>5</v>
      </c>
    </row>
    <row r="4" spans="2:19" ht="15.95" thickBot="1">
      <c r="B4" s="11"/>
      <c r="C4" s="7"/>
      <c r="E4" s="5"/>
      <c r="G4" s="12" t="s">
        <v>6</v>
      </c>
      <c r="H4" s="12"/>
      <c r="I4" s="12"/>
      <c r="J4" s="12"/>
    </row>
    <row r="5" spans="2:19" ht="15.95" thickTop="1">
      <c r="B5" s="49" t="s">
        <v>7</v>
      </c>
      <c r="C5" s="50"/>
      <c r="D5" s="14" t="s">
        <v>8</v>
      </c>
      <c r="E5" s="4"/>
      <c r="G5" s="12" t="s">
        <v>9</v>
      </c>
      <c r="H5" s="12"/>
      <c r="I5" s="12"/>
      <c r="J5" s="12"/>
    </row>
    <row r="6" spans="2:19">
      <c r="B6" s="15" t="s">
        <v>10</v>
      </c>
      <c r="C6" s="16"/>
      <c r="D6" s="53">
        <f>+C6*C7*1.115</f>
        <v>0</v>
      </c>
      <c r="E6" s="4"/>
      <c r="G6" s="12" t="s">
        <v>11</v>
      </c>
      <c r="H6" s="12"/>
      <c r="I6" s="12"/>
      <c r="J6" s="12"/>
    </row>
    <row r="7" spans="2:19">
      <c r="B7" s="15" t="s">
        <v>12</v>
      </c>
      <c r="C7" s="16"/>
      <c r="D7" s="54"/>
      <c r="E7" s="4"/>
      <c r="G7" s="12" t="s">
        <v>13</v>
      </c>
      <c r="H7" s="12"/>
      <c r="I7" s="12"/>
      <c r="J7" s="12"/>
    </row>
    <row r="8" spans="2:19">
      <c r="B8" s="15" t="s">
        <v>14</v>
      </c>
      <c r="C8" s="16"/>
      <c r="D8" s="17">
        <f>+C8*C16</f>
        <v>0</v>
      </c>
      <c r="E8" s="4"/>
      <c r="G8" s="12" t="s">
        <v>15</v>
      </c>
      <c r="H8" s="12"/>
      <c r="I8" s="12"/>
      <c r="J8" s="12"/>
    </row>
    <row r="9" spans="2:19">
      <c r="B9" s="18" t="s">
        <v>16</v>
      </c>
      <c r="C9" s="19">
        <v>0</v>
      </c>
      <c r="D9" s="20">
        <f>C9</f>
        <v>0</v>
      </c>
      <c r="E9" s="4"/>
      <c r="G9" s="12" t="s">
        <v>17</v>
      </c>
      <c r="H9" s="12"/>
      <c r="I9" s="12"/>
      <c r="J9" s="12"/>
    </row>
    <row r="10" spans="2:19" ht="15.95" thickBot="1">
      <c r="B10" s="51" t="s">
        <v>18</v>
      </c>
      <c r="C10" s="52"/>
      <c r="D10" s="21">
        <f>SUM(D6:D9)</f>
        <v>0</v>
      </c>
      <c r="E10" s="4"/>
      <c r="G10" s="12" t="s">
        <v>19</v>
      </c>
      <c r="H10" s="12"/>
      <c r="I10" s="12"/>
      <c r="J10" s="12"/>
    </row>
    <row r="11" spans="2:19" ht="15.95" thickTop="1">
      <c r="B11" s="22" t="s">
        <v>20</v>
      </c>
      <c r="C11" s="23"/>
      <c r="D11" s="24"/>
      <c r="E11" s="4"/>
      <c r="G11" s="12" t="s">
        <v>21</v>
      </c>
      <c r="H11" s="12"/>
      <c r="I11" s="12"/>
      <c r="J11" s="12"/>
    </row>
    <row r="12" spans="2:19" ht="15.95" thickBot="1">
      <c r="B12" s="45" t="s">
        <v>22</v>
      </c>
      <c r="C12" s="46"/>
      <c r="D12" s="25">
        <f>+D10/(1-C11)</f>
        <v>0</v>
      </c>
      <c r="E12" s="4"/>
      <c r="G12" s="12" t="s">
        <v>23</v>
      </c>
      <c r="H12" s="12"/>
      <c r="I12" s="12"/>
      <c r="J12" s="12"/>
    </row>
    <row r="13" spans="2:19" ht="16.5" thickTop="1" thickBot="1">
      <c r="B13" s="12"/>
      <c r="C13" s="12"/>
      <c r="D13" s="12"/>
      <c r="E13" s="4"/>
      <c r="G13" s="12" t="s">
        <v>24</v>
      </c>
      <c r="H13" s="12"/>
      <c r="I13" s="12"/>
      <c r="J13" s="12"/>
    </row>
    <row r="14" spans="2:19" ht="16.5" thickTop="1" thickBot="1">
      <c r="B14" s="47" t="s">
        <v>25</v>
      </c>
      <c r="C14" s="48"/>
      <c r="D14" s="12"/>
      <c r="E14" s="4"/>
      <c r="G14" s="12" t="s">
        <v>26</v>
      </c>
      <c r="H14" s="12"/>
      <c r="I14" s="12"/>
      <c r="J14" s="12"/>
    </row>
    <row r="15" spans="2:19" ht="15.95" thickTop="1">
      <c r="B15" s="26" t="s">
        <v>27</v>
      </c>
      <c r="C15" s="27"/>
      <c r="D15" s="12"/>
      <c r="E15" s="4"/>
      <c r="G15" s="12"/>
      <c r="H15" s="12"/>
      <c r="I15" s="12"/>
      <c r="J15" s="12"/>
    </row>
    <row r="16" spans="2:19" ht="15.95" thickBot="1">
      <c r="B16" s="28" t="s">
        <v>28</v>
      </c>
      <c r="C16" s="29"/>
      <c r="D16" s="12"/>
      <c r="E16" s="4"/>
      <c r="G16" s="12" t="s">
        <v>29</v>
      </c>
      <c r="H16" s="12"/>
      <c r="I16" s="12"/>
      <c r="J16" s="12"/>
    </row>
    <row r="17" spans="2:10" ht="16.5" thickTop="1" thickBot="1">
      <c r="B17" s="30"/>
      <c r="C17" s="12"/>
      <c r="D17" s="12"/>
      <c r="E17" s="4"/>
      <c r="G17" s="12" t="s">
        <v>30</v>
      </c>
      <c r="H17" s="12"/>
      <c r="I17" s="12"/>
      <c r="J17" s="12"/>
    </row>
    <row r="18" spans="2:10" ht="15.95" thickTop="1">
      <c r="B18" s="31" t="s">
        <v>31</v>
      </c>
      <c r="C18" s="32">
        <v>5.61</v>
      </c>
      <c r="D18" s="13" t="s">
        <v>32</v>
      </c>
      <c r="E18" s="4"/>
    </row>
    <row r="19" spans="2:10">
      <c r="B19" s="26" t="s">
        <v>33</v>
      </c>
      <c r="C19" s="33">
        <v>4.6399999999999997</v>
      </c>
      <c r="D19" s="12"/>
      <c r="E19" s="4"/>
    </row>
    <row r="20" spans="2:10">
      <c r="B20" s="26" t="s">
        <v>34</v>
      </c>
      <c r="C20" s="33">
        <f>SUM(C18:C19)</f>
        <v>10.25</v>
      </c>
      <c r="D20" s="12"/>
      <c r="E20" s="4"/>
    </row>
    <row r="21" spans="2:10">
      <c r="B21" s="34" t="s">
        <v>35</v>
      </c>
      <c r="C21" s="35"/>
      <c r="D21" s="12"/>
      <c r="E21" s="4"/>
    </row>
    <row r="22" spans="2:10" ht="15.95" thickBot="1">
      <c r="B22" s="34" t="s">
        <v>36</v>
      </c>
      <c r="C22" s="35"/>
      <c r="D22" s="12"/>
      <c r="E22" s="4"/>
    </row>
    <row r="23" spans="2:10" ht="15.95" thickTop="1">
      <c r="B23" s="36" t="b">
        <f>IF(C3="Funded","Revenue for Funded",IF(C3="Non-Funded","Revenue for Non-Funded"))</f>
        <v>0</v>
      </c>
      <c r="C23" s="37"/>
      <c r="D23" s="38" t="b">
        <f>IF(C3="Funded",(($C$15*$C$16)*$C$20+$C$22*$C$16),IF(C3="Non-Funded",($C$15*$C$16)*$C$21+$C$22*$C$16))</f>
        <v>0</v>
      </c>
      <c r="E23" s="4"/>
    </row>
    <row r="24" spans="2:10">
      <c r="B24" s="39"/>
      <c r="C24" s="12"/>
      <c r="D24" s="38"/>
      <c r="E24" s="4"/>
    </row>
    <row r="25" spans="2:10">
      <c r="B25" s="39" t="s">
        <v>37</v>
      </c>
      <c r="C25" s="12"/>
      <c r="D25" s="38">
        <f>+D23-D12</f>
        <v>0</v>
      </c>
      <c r="E25" s="4"/>
    </row>
    <row r="26" spans="2:10" ht="15.95" thickBot="1">
      <c r="B26" s="42" t="str">
        <f>IF(C3="","",IF(C3="Non-Funded","",IF(D23&gt;=D12,"FUNDED ok","FUNDED no go")))</f>
        <v/>
      </c>
      <c r="C26" s="42"/>
      <c r="D26" s="42"/>
      <c r="E26" s="6"/>
    </row>
    <row r="27" spans="2:10" ht="15.95" thickBot="1">
      <c r="B27" s="41" t="str">
        <f>IF(C3="","",IF(C3="Funded","",IF(D23&gt;=D12,"NON-FUNDED ok","NON-FUNDED no go")))</f>
        <v/>
      </c>
      <c r="C27" s="41"/>
      <c r="D27" s="41"/>
    </row>
  </sheetData>
  <sheetProtection selectLockedCells="1"/>
  <mergeCells count="9">
    <mergeCell ref="B27:D27"/>
    <mergeCell ref="B26:D26"/>
    <mergeCell ref="B1:D1"/>
    <mergeCell ref="B2:D2"/>
    <mergeCell ref="B12:C12"/>
    <mergeCell ref="B14:C14"/>
    <mergeCell ref="B5:C5"/>
    <mergeCell ref="B10:C10"/>
    <mergeCell ref="D6:D7"/>
  </mergeCells>
  <conditionalFormatting sqref="B15:C16">
    <cfRule type="expression" dxfId="4" priority="7" stopIfTrue="1">
      <formula>"c3&gt;0"</formula>
    </cfRule>
  </conditionalFormatting>
  <conditionalFormatting sqref="B26:D26">
    <cfRule type="expression" dxfId="3" priority="3">
      <formula>D25&lt;=0</formula>
    </cfRule>
    <cfRule type="expression" dxfId="2" priority="4">
      <formula>D25&gt;0</formula>
    </cfRule>
  </conditionalFormatting>
  <conditionalFormatting sqref="B27:D27">
    <cfRule type="expression" dxfId="1" priority="1">
      <formula>D25&lt;=0</formula>
    </cfRule>
    <cfRule type="expression" dxfId="0" priority="2">
      <formula>D25&gt;0</formula>
    </cfRule>
  </conditionalFormatting>
  <dataValidations xWindow="321" yWindow="381" count="10">
    <dataValidation allowBlank="1" showInputMessage="1" showErrorMessage="1" promptTitle="Will It Work??" prompt="If the revenue is greater than expenses - OK_x000a_otherwise.... no go " sqref="B26:D27" xr:uid="{00000000-0002-0000-0000-000000000000}"/>
    <dataValidation type="list" allowBlank="1" showErrorMessage="1" sqref="C3" xr:uid="{00000000-0002-0000-0000-000001000000}">
      <formula1>$S$2:$S$3</formula1>
    </dataValidation>
    <dataValidation allowBlank="1" showErrorMessage="1" promptTitle="Non-Funded?" prompt="Click if YES, leave blank if NO" sqref="C4" xr:uid="{00000000-0002-0000-0000-000002000000}"/>
    <dataValidation allowBlank="1" showInputMessage="1" showErrorMessage="1" promptTitle="Desired Gross Margin" prompt="Enter a number between 0-100%" sqref="C11" xr:uid="{00000000-0002-0000-0000-000003000000}"/>
    <dataValidation allowBlank="1" showInputMessage="1" showErrorMessage="1" promptTitle="Cost" prompt="Enter Supply Cost Per Student" sqref="C8" xr:uid="{00000000-0002-0000-0000-000004000000}"/>
    <dataValidation allowBlank="1" showInputMessage="1" showErrorMessage="1" promptTitle="No. Of Teaching Hours" prompt="Enter total hours required" sqref="C6" xr:uid="{00000000-0002-0000-0000-000005000000}"/>
    <dataValidation allowBlank="1" showInputMessage="1" showErrorMessage="1" promptTitle="Other Costs" prompt="Enter anticipated costs " sqref="C9" xr:uid="{00000000-0002-0000-0000-000006000000}"/>
    <dataValidation allowBlank="1" showInputMessage="1" showErrorMessage="1" promptTitle="Rate" prompt="Enter Hourly Rate for Instructor" sqref="C7" xr:uid="{00000000-0002-0000-0000-000007000000}"/>
    <dataValidation allowBlank="1" showInputMessage="1" showErrorMessage="1" promptTitle="Students" prompt="Enter anticipated number of students" sqref="C16" xr:uid="{00000000-0002-0000-0000-000008000000}"/>
    <dataValidation allowBlank="1" showInputMessage="1" showErrorMessage="1" promptTitle="Revenue" prompt="Enter the number of student contact hours" sqref="C15" xr:uid="{00000000-0002-0000-0000-000009000000}"/>
  </dataValidations>
  <pageMargins left="0.43307086614173229" right="0.23622047244094491" top="0.74803149606299213" bottom="0.74803149606299213" header="0.31496062992125984" footer="0.31496062992125984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8" sqref="D28"/>
    </sheetView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6C1A6FA7484BAF930874B360497E" ma:contentTypeVersion="12" ma:contentTypeDescription="Create a new document." ma:contentTypeScope="" ma:versionID="4148def7e17bc4699e17925522048ca0">
  <xsd:schema xmlns:xsd="http://www.w3.org/2001/XMLSchema" xmlns:xs="http://www.w3.org/2001/XMLSchema" xmlns:p="http://schemas.microsoft.com/office/2006/metadata/properties" xmlns:ns2="0da6312d-2771-4bc9-ae93-0975ade8075c" xmlns:ns3="9d068e84-639e-4878-9cf9-1cb721e400e5" targetNamespace="http://schemas.microsoft.com/office/2006/metadata/properties" ma:root="true" ma:fieldsID="70dce529603170263728efa1f11e2475" ns2:_="" ns3:_="">
    <xsd:import namespace="0da6312d-2771-4bc9-ae93-0975ade8075c"/>
    <xsd:import namespace="9d068e84-639e-4878-9cf9-1cb721e40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6312d-2771-4bc9-ae93-0975ade80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68e84-639e-4878-9cf9-1cb721e400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35974-BA27-4FED-A11F-64A9E3162F44}"/>
</file>

<file path=customXml/itemProps2.xml><?xml version="1.0" encoding="utf-8"?>
<ds:datastoreItem xmlns:ds="http://schemas.openxmlformats.org/officeDocument/2006/customXml" ds:itemID="{EAB74D38-303D-4496-9DA4-B9501C8B1E09}"/>
</file>

<file path=customXml/itemProps3.xml><?xml version="1.0" encoding="utf-8"?>
<ds:datastoreItem xmlns:ds="http://schemas.openxmlformats.org/officeDocument/2006/customXml" ds:itemID="{DD9E2B58-199F-46AC-82E5-548790512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Fanshawe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dderer</dc:creator>
  <cp:keywords/>
  <dc:description/>
  <cp:lastModifiedBy>Yantz, Greg</cp:lastModifiedBy>
  <cp:revision/>
  <dcterms:created xsi:type="dcterms:W3CDTF">2008-11-04T20:53:03Z</dcterms:created>
  <dcterms:modified xsi:type="dcterms:W3CDTF">2021-12-04T20:06:05Z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0x010100B2D76C1A6FA7484BAF930874B360497E</vt:lpwstr>
  </property>
</Properties>
</file>